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F:\FIN\FIN\SF_MARCHÉS\13 - MARCHES\MARCHES 2026\202600FCS007_Prestations de nettoyage des locaux et vitres\1_ DCE\1.1 Version de travail\LOT 3 - Castelnaudary\"/>
    </mc:Choice>
  </mc:AlternateContent>
  <xr:revisionPtr revIDLastSave="0" documentId="13_ncr:1_{67F2AD78-DCE8-43F3-A436-5AC626B3C4E1}" xr6:coauthVersionLast="47" xr6:coauthVersionMax="47" xr10:uidLastSave="{00000000-0000-0000-0000-000000000000}"/>
  <bookViews>
    <workbookView xWindow="1950" yWindow="1725" windowWidth="26265" windowHeight="19875" activeTab="2" xr2:uid="{00000000-000D-0000-FFFF-FFFF00000000}"/>
  </bookViews>
  <sheets>
    <sheet name="DPGF" sheetId="1" r:id="rId1"/>
    <sheet name="BPU" sheetId="2" r:id="rId2"/>
    <sheet name="Commande-type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2" l="1"/>
  <c r="F9" i="2" s="1"/>
  <c r="E8" i="2"/>
  <c r="F8" i="2" s="1"/>
  <c r="E7" i="2"/>
  <c r="F7" i="2" s="1"/>
  <c r="E6" i="2"/>
  <c r="F6" i="2" s="1"/>
  <c r="E5" i="2"/>
  <c r="F5" i="2" s="1"/>
  <c r="E4" i="2"/>
  <c r="F4" i="2" s="1"/>
  <c r="F15" i="1"/>
  <c r="F17" i="1" s="1"/>
  <c r="G15" i="1"/>
  <c r="E4" i="3"/>
  <c r="E3" i="3"/>
  <c r="E5" i="3" s="1"/>
  <c r="E10" i="2"/>
  <c r="F10" i="2" s="1"/>
  <c r="E11" i="2"/>
  <c r="F11" i="2" s="1"/>
  <c r="E12" i="2"/>
  <c r="F12" i="2" s="1"/>
  <c r="E13" i="2"/>
  <c r="F13" i="2" s="1"/>
  <c r="E14" i="2"/>
  <c r="F14" i="2" s="1"/>
  <c r="E15" i="2"/>
  <c r="F15" i="2" s="1"/>
  <c r="E16" i="2"/>
  <c r="F16" i="2" s="1"/>
  <c r="E17" i="2"/>
  <c r="F17" i="2" s="1"/>
  <c r="E3" i="2"/>
  <c r="F3" i="2" s="1"/>
  <c r="G17" i="1"/>
  <c r="E6" i="3" l="1"/>
  <c r="E7" i="3" s="1"/>
  <c r="F16" i="1"/>
  <c r="G16" i="1"/>
</calcChain>
</file>

<file path=xl/sharedStrings.xml><?xml version="1.0" encoding="utf-8"?>
<sst xmlns="http://schemas.openxmlformats.org/spreadsheetml/2006/main" count="88" uniqueCount="69">
  <si>
    <t>DPGF – Décomposition du Prix Global et Forfaitaire</t>
  </si>
  <si>
    <t>Poste</t>
  </si>
  <si>
    <t>Sous-poste</t>
  </si>
  <si>
    <t>Désignation des prestations</t>
  </si>
  <si>
    <t>Nb de personnes employées 
par jour</t>
  </si>
  <si>
    <t>Nb d'heures de travail
par jour</t>
  </si>
  <si>
    <t>Montant mensuel
HT (€)</t>
  </si>
  <si>
    <t>Montant annuel 
HT (€)</t>
  </si>
  <si>
    <t>PRESTATIONS RÉGULIÈRES DE NETTOYAGE ET D'ENTRETIEN MÉNAGER</t>
  </si>
  <si>
    <t>Poste 1</t>
  </si>
  <si>
    <t>1.1</t>
  </si>
  <si>
    <t>Bâtiment administratif</t>
  </si>
  <si>
    <t>1.2</t>
  </si>
  <si>
    <t>Atelier avion / équipement de bords</t>
  </si>
  <si>
    <t>1.3</t>
  </si>
  <si>
    <t>Atelier moteur + banc d'essai</t>
  </si>
  <si>
    <t>1.4</t>
  </si>
  <si>
    <t>Bâtiment peinture + planeur</t>
  </si>
  <si>
    <t>1.5</t>
  </si>
  <si>
    <t>Bâtiment Rouméas</t>
  </si>
  <si>
    <t>1.6</t>
  </si>
  <si>
    <t>Magasin général / sûreté</t>
  </si>
  <si>
    <t>1.7</t>
  </si>
  <si>
    <t>Hébergement: forfait de 70 chambres / an</t>
  </si>
  <si>
    <t>1.8</t>
  </si>
  <si>
    <t>Hébergement : kitchenette et salle de réunion</t>
  </si>
  <si>
    <t>NETTOYAGE VITRAGES INTÉRIEURS ET EXTÉRIEURS ET VOLETS</t>
  </si>
  <si>
    <t>Poste 2</t>
  </si>
  <si>
    <t>2.1</t>
  </si>
  <si>
    <t>Bâtiment administratif : nettoyage vitrages intérieurs et extérieurs + volets</t>
  </si>
  <si>
    <t>2.2</t>
  </si>
  <si>
    <t>Ensemble du centre : nettoyage vitrages intérieurs et extérieurs</t>
  </si>
  <si>
    <t>TOTAL HT</t>
  </si>
  <si>
    <t>TVA</t>
  </si>
  <si>
    <t>TOTAL TTC</t>
  </si>
  <si>
    <t>BPU – Bordereau des Prix Unitaires</t>
  </si>
  <si>
    <t>Prestations à la demande</t>
  </si>
  <si>
    <t>Unité</t>
  </si>
  <si>
    <t>Prix unitaire HT (€)</t>
  </si>
  <si>
    <t>TVA (€)</t>
  </si>
  <si>
    <t>Prix unitaire TTC (€)</t>
  </si>
  <si>
    <t>Coût du nettoyage des bâtiments</t>
  </si>
  <si>
    <t>Heure</t>
  </si>
  <si>
    <t>Nettoyage d'une chambre</t>
  </si>
  <si>
    <t>Forfait</t>
  </si>
  <si>
    <t>Nettoyage approfondi d'une chambre après un long séjour</t>
  </si>
  <si>
    <t>Nettoyage de vitrage avec nacelle</t>
  </si>
  <si>
    <t>Nettoyage de vitrage sans nacelle</t>
  </si>
  <si>
    <t>Mensuelle – 1 passage / jour</t>
  </si>
  <si>
    <t>Mois</t>
  </si>
  <si>
    <t>Mensuelle – 2 passages / jour</t>
  </si>
  <si>
    <t>Trimestrielle – 1 passage / jour</t>
  </si>
  <si>
    <t>Trimestre</t>
  </si>
  <si>
    <t>Trimestrielle – 2 passages / jour</t>
  </si>
  <si>
    <t>Prestation "pandémie" : 
Désinfection de tous les points de contact avec produits virucide
(cf. 3-3 du CCTP)</t>
  </si>
  <si>
    <t>Commande-type</t>
  </si>
  <si>
    <t>Descriptif des prestations</t>
  </si>
  <si>
    <t>Quantité</t>
  </si>
  <si>
    <t>Montant HT (€)</t>
  </si>
  <si>
    <t>TOTAL</t>
  </si>
  <si>
    <t>Nettoyage des sols de la coursive couverte à la monobrosse</t>
  </si>
  <si>
    <t>m²</t>
  </si>
  <si>
    <t xml:space="preserve">Nettoyage mécanisé au karcher de la verrière extérieure, y compris rebords de fenêtres et traitement anti-mousse </t>
  </si>
  <si>
    <t>Taux horaire agent d'entretien
de 5h à 21h</t>
  </si>
  <si>
    <t>Jours ouvrés : du lundi au vendredi</t>
  </si>
  <si>
    <t>Samedi</t>
  </si>
  <si>
    <t>Dimanche et jours fériés</t>
  </si>
  <si>
    <t>Majoration de 5h à 21h</t>
  </si>
  <si>
    <t>Majoration de 21h à 5h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</si>
</sst>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3" borderId="8" xfId="0" applyFill="1" applyBorder="1"/>
    <xf numFmtId="0" fontId="0" fillId="3" borderId="10" xfId="0" applyFill="1" applyBorder="1"/>
    <xf numFmtId="0" fontId="0" fillId="0" borderId="12" xfId="0" applyBorder="1"/>
    <xf numFmtId="0" fontId="0" fillId="0" borderId="14" xfId="0" applyBorder="1"/>
    <xf numFmtId="0" fontId="0" fillId="0" borderId="16" xfId="0" applyBorder="1"/>
    <xf numFmtId="0" fontId="0" fillId="0" borderId="19" xfId="0" applyBorder="1"/>
    <xf numFmtId="0" fontId="3" fillId="0" borderId="14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25" xfId="0" applyFont="1" applyBorder="1" applyAlignment="1">
      <alignment horizontal="right"/>
    </xf>
    <xf numFmtId="0" fontId="3" fillId="3" borderId="9" xfId="0" applyFont="1" applyFill="1" applyBorder="1"/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2" fillId="2" borderId="37" xfId="0" applyFont="1" applyFill="1" applyBorder="1" applyAlignment="1">
      <alignment horizontal="center" vertical="center"/>
    </xf>
    <xf numFmtId="0" fontId="0" fillId="0" borderId="14" xfId="0" applyBorder="1" applyAlignment="1" applyProtection="1">
      <alignment horizontal="center" vertical="center"/>
      <protection locked="0"/>
    </xf>
    <xf numFmtId="44" fontId="0" fillId="0" borderId="14" xfId="0" applyNumberFormat="1" applyBorder="1" applyAlignment="1" applyProtection="1">
      <alignment horizontal="center" vertical="center"/>
      <protection locked="0"/>
    </xf>
    <xf numFmtId="44" fontId="0" fillId="0" borderId="15" xfId="0" applyNumberFormat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44" fontId="0" fillId="0" borderId="16" xfId="0" applyNumberFormat="1" applyBorder="1" applyAlignment="1" applyProtection="1">
      <alignment horizontal="center" vertical="center"/>
      <protection locked="0"/>
    </xf>
    <xf numFmtId="44" fontId="0" fillId="0" borderId="17" xfId="0" applyNumberFormat="1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44" fontId="0" fillId="0" borderId="19" xfId="0" applyNumberFormat="1" applyBorder="1" applyAlignment="1" applyProtection="1">
      <alignment horizontal="center" vertical="center"/>
      <protection locked="0"/>
    </xf>
    <xf numFmtId="44" fontId="0" fillId="0" borderId="20" xfId="0" applyNumberFormat="1" applyBorder="1" applyAlignment="1" applyProtection="1">
      <alignment horizontal="center" vertical="center"/>
      <protection locked="0"/>
    </xf>
    <xf numFmtId="44" fontId="0" fillId="0" borderId="21" xfId="0" applyNumberFormat="1" applyBorder="1" applyAlignment="1" applyProtection="1">
      <alignment horizontal="center" vertical="center"/>
      <protection hidden="1"/>
    </xf>
    <xf numFmtId="44" fontId="0" fillId="0" borderId="15" xfId="0" applyNumberFormat="1" applyBorder="1" applyAlignment="1" applyProtection="1">
      <alignment horizontal="center" vertical="center"/>
      <protection hidden="1"/>
    </xf>
    <xf numFmtId="44" fontId="0" fillId="0" borderId="22" xfId="0" applyNumberFormat="1" applyBorder="1" applyAlignment="1" applyProtection="1">
      <alignment horizontal="center" vertical="center"/>
      <protection hidden="1"/>
    </xf>
    <xf numFmtId="44" fontId="0" fillId="0" borderId="17" xfId="0" applyNumberFormat="1" applyBorder="1" applyAlignment="1" applyProtection="1">
      <alignment horizontal="center" vertical="center"/>
      <protection hidden="1"/>
    </xf>
    <xf numFmtId="44" fontId="0" fillId="0" borderId="23" xfId="0" applyNumberFormat="1" applyBorder="1" applyAlignment="1" applyProtection="1">
      <alignment horizontal="center" vertical="center"/>
      <protection hidden="1"/>
    </xf>
    <xf numFmtId="44" fontId="0" fillId="0" borderId="24" xfId="0" applyNumberFormat="1" applyBorder="1" applyAlignment="1" applyProtection="1">
      <alignment horizontal="center" vertical="center"/>
      <protection hidden="1"/>
    </xf>
    <xf numFmtId="44" fontId="0" fillId="0" borderId="41" xfId="0" applyNumberFormat="1" applyBorder="1" applyAlignment="1" applyProtection="1">
      <alignment horizontal="center" vertical="center"/>
      <protection locked="0"/>
    </xf>
    <xf numFmtId="44" fontId="0" fillId="0" borderId="25" xfId="0" applyNumberFormat="1" applyBorder="1" applyAlignment="1" applyProtection="1">
      <alignment horizontal="center" vertical="center"/>
      <protection locked="0"/>
    </xf>
    <xf numFmtId="44" fontId="0" fillId="0" borderId="14" xfId="0" applyNumberFormat="1" applyBorder="1" applyAlignment="1" applyProtection="1">
      <alignment horizontal="center" vertical="center"/>
      <protection hidden="1"/>
    </xf>
    <xf numFmtId="44" fontId="0" fillId="0" borderId="16" xfId="0" applyNumberFormat="1" applyBorder="1" applyAlignment="1" applyProtection="1">
      <alignment horizontal="center" vertical="center"/>
      <protection hidden="1"/>
    </xf>
    <xf numFmtId="44" fontId="0" fillId="0" borderId="19" xfId="0" applyNumberFormat="1" applyBorder="1" applyAlignment="1" applyProtection="1">
      <alignment horizontal="center" vertical="center"/>
      <protection hidden="1"/>
    </xf>
    <xf numFmtId="44" fontId="0" fillId="0" borderId="20" xfId="0" applyNumberFormat="1" applyBorder="1" applyAlignment="1" applyProtection="1">
      <alignment horizontal="center" vertical="center"/>
      <protection hidden="1"/>
    </xf>
    <xf numFmtId="44" fontId="0" fillId="0" borderId="41" xfId="0" applyNumberFormat="1" applyBorder="1" applyAlignment="1" applyProtection="1">
      <alignment horizontal="center" vertical="center"/>
      <protection hidden="1"/>
    </xf>
    <xf numFmtId="44" fontId="0" fillId="0" borderId="42" xfId="0" applyNumberFormat="1" applyBorder="1" applyAlignment="1" applyProtection="1">
      <alignment horizontal="center" vertical="center"/>
      <protection hidden="1"/>
    </xf>
    <xf numFmtId="44" fontId="0" fillId="0" borderId="25" xfId="0" applyNumberFormat="1" applyBorder="1" applyAlignment="1" applyProtection="1">
      <alignment horizontal="center" vertical="center"/>
      <protection hidden="1"/>
    </xf>
    <xf numFmtId="0" fontId="2" fillId="2" borderId="43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4" fontId="0" fillId="0" borderId="29" xfId="0" applyNumberFormat="1" applyBorder="1" applyAlignment="1" applyProtection="1">
      <alignment horizontal="center" vertical="center"/>
      <protection locked="0"/>
    </xf>
    <xf numFmtId="44" fontId="0" fillId="0" borderId="44" xfId="0" applyNumberFormat="1" applyBorder="1" applyAlignment="1" applyProtection="1">
      <alignment horizontal="center" vertical="center"/>
      <protection hidden="1"/>
    </xf>
    <xf numFmtId="0" fontId="0" fillId="0" borderId="19" xfId="0" applyBorder="1" applyAlignment="1">
      <alignment horizontal="center" vertical="center"/>
    </xf>
    <xf numFmtId="44" fontId="0" fillId="0" borderId="45" xfId="0" applyNumberFormat="1" applyBorder="1" applyAlignment="1" applyProtection="1">
      <alignment horizontal="center" vertical="center"/>
      <protection locked="0"/>
    </xf>
    <xf numFmtId="0" fontId="3" fillId="0" borderId="46" xfId="0" applyFont="1" applyBorder="1" applyAlignment="1">
      <alignment horizontal="right"/>
    </xf>
    <xf numFmtId="44" fontId="0" fillId="0" borderId="47" xfId="0" applyNumberFormat="1" applyBorder="1" applyAlignment="1" applyProtection="1">
      <alignment horizontal="center" vertical="center"/>
      <protection hidden="1"/>
    </xf>
    <xf numFmtId="0" fontId="3" fillId="0" borderId="48" xfId="0" applyFont="1" applyBorder="1" applyAlignment="1">
      <alignment horizontal="right"/>
    </xf>
    <xf numFmtId="0" fontId="3" fillId="0" borderId="49" xfId="0" applyFont="1" applyBorder="1" applyAlignment="1">
      <alignment horizontal="right"/>
    </xf>
    <xf numFmtId="0" fontId="0" fillId="0" borderId="0" xfId="0" applyAlignment="1">
      <alignment wrapText="1"/>
    </xf>
    <xf numFmtId="0" fontId="0" fillId="0" borderId="0" xfId="0" quotePrefix="1" applyAlignment="1">
      <alignment wrapText="1"/>
    </xf>
    <xf numFmtId="0" fontId="0" fillId="0" borderId="35" xfId="0" applyBorder="1" applyAlignment="1">
      <alignment horizontal="left" vertical="center" wrapText="1"/>
    </xf>
    <xf numFmtId="0" fontId="5" fillId="0" borderId="0" xfId="0" applyFont="1"/>
    <xf numFmtId="0" fontId="0" fillId="0" borderId="0" xfId="0"/>
    <xf numFmtId="0" fontId="0" fillId="0" borderId="14" xfId="0" applyBorder="1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41" xfId="0" applyBorder="1" applyAlignment="1">
      <alignment horizontal="center" vertical="center"/>
    </xf>
    <xf numFmtId="0" fontId="0" fillId="0" borderId="53" xfId="0" applyBorder="1" applyAlignment="1">
      <alignment vertical="center" wrapText="1"/>
    </xf>
    <xf numFmtId="0" fontId="0" fillId="0" borderId="53" xfId="0" applyBorder="1" applyAlignment="1">
      <alignment horizontal="left" vertical="center"/>
    </xf>
    <xf numFmtId="0" fontId="0" fillId="0" borderId="53" xfId="0" applyBorder="1" applyAlignment="1">
      <alignment horizontal="center" vertical="center"/>
    </xf>
    <xf numFmtId="44" fontId="0" fillId="0" borderId="53" xfId="0" applyNumberFormat="1" applyBorder="1" applyAlignment="1" applyProtection="1">
      <alignment horizontal="center" vertical="center"/>
      <protection locked="0"/>
    </xf>
    <xf numFmtId="44" fontId="0" fillId="0" borderId="53" xfId="0" applyNumberFormat="1" applyBorder="1" applyAlignment="1" applyProtection="1">
      <alignment horizontal="center" vertical="center"/>
      <protection hidden="1"/>
    </xf>
    <xf numFmtId="44" fontId="0" fillId="0" borderId="52" xfId="0" applyNumberFormat="1" applyBorder="1" applyAlignment="1" applyProtection="1">
      <alignment horizontal="center" vertical="center"/>
      <protection hidden="1"/>
    </xf>
    <xf numFmtId="0" fontId="1" fillId="0" borderId="0" xfId="0" applyFont="1" applyAlignment="1"/>
    <xf numFmtId="0" fontId="0" fillId="0" borderId="0" xfId="0" applyAlignment="1"/>
    <xf numFmtId="0" fontId="0" fillId="0" borderId="1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8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35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2" fillId="2" borderId="38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0" fillId="0" borderId="14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0" fillId="0" borderId="51" xfId="0" applyBorder="1" applyAlignment="1">
      <alignment horizontal="left" vertical="center" wrapText="1"/>
    </xf>
    <xf numFmtId="0" fontId="1" fillId="0" borderId="0" xfId="0" applyFont="1"/>
    <xf numFmtId="0" fontId="0" fillId="0" borderId="0" xfId="0"/>
    <xf numFmtId="0" fontId="6" fillId="0" borderId="1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7"/>
  <sheetViews>
    <sheetView zoomScaleNormal="100" workbookViewId="0">
      <selection activeCell="F16" sqref="F16"/>
    </sheetView>
  </sheetViews>
  <sheetFormatPr baseColWidth="10" defaultColWidth="9.140625" defaultRowHeight="15" x14ac:dyDescent="0.25"/>
  <cols>
    <col min="1" max="1" width="9.5703125" customWidth="1"/>
    <col min="2" max="2" width="11" customWidth="1"/>
    <col min="3" max="3" width="84" customWidth="1"/>
    <col min="4" max="6" width="29.28515625" customWidth="1"/>
    <col min="7" max="7" width="24" customWidth="1"/>
  </cols>
  <sheetData>
    <row r="1" spans="1:7" ht="19.5" thickBot="1" x14ac:dyDescent="0.35">
      <c r="A1" s="81" t="s">
        <v>0</v>
      </c>
      <c r="B1" s="82"/>
      <c r="C1" s="82"/>
      <c r="D1" s="82"/>
      <c r="E1" s="82"/>
      <c r="F1" s="82"/>
      <c r="G1" s="82"/>
    </row>
    <row r="2" spans="1:7" ht="30" x14ac:dyDescent="0.25">
      <c r="A2" s="14" t="s">
        <v>1</v>
      </c>
      <c r="B2" s="15" t="s">
        <v>2</v>
      </c>
      <c r="C2" s="15" t="s">
        <v>3</v>
      </c>
      <c r="D2" s="16" t="s">
        <v>4</v>
      </c>
      <c r="E2" s="16" t="s">
        <v>5</v>
      </c>
      <c r="F2" s="17" t="s">
        <v>6</v>
      </c>
      <c r="G2" s="18" t="s">
        <v>7</v>
      </c>
    </row>
    <row r="3" spans="1:7" x14ac:dyDescent="0.25">
      <c r="A3" s="13" t="s">
        <v>8</v>
      </c>
      <c r="B3" s="4"/>
      <c r="C3" s="4"/>
      <c r="D3" s="4"/>
      <c r="E3" s="4"/>
      <c r="F3" s="4"/>
      <c r="G3" s="5"/>
    </row>
    <row r="4" spans="1:7" x14ac:dyDescent="0.25">
      <c r="A4" s="85" t="s">
        <v>9</v>
      </c>
      <c r="B4" s="7" t="s">
        <v>10</v>
      </c>
      <c r="C4" s="7" t="s">
        <v>11</v>
      </c>
      <c r="D4" s="30"/>
      <c r="E4" s="30"/>
      <c r="F4" s="31"/>
      <c r="G4" s="32"/>
    </row>
    <row r="5" spans="1:7" x14ac:dyDescent="0.25">
      <c r="A5" s="86"/>
      <c r="B5" s="8" t="s">
        <v>12</v>
      </c>
      <c r="C5" s="8" t="s">
        <v>13</v>
      </c>
      <c r="D5" s="33"/>
      <c r="E5" s="33"/>
      <c r="F5" s="34"/>
      <c r="G5" s="35"/>
    </row>
    <row r="6" spans="1:7" x14ac:dyDescent="0.25">
      <c r="A6" s="86"/>
      <c r="B6" s="8" t="s">
        <v>14</v>
      </c>
      <c r="C6" s="8" t="s">
        <v>15</v>
      </c>
      <c r="D6" s="33"/>
      <c r="E6" s="33"/>
      <c r="F6" s="34"/>
      <c r="G6" s="35"/>
    </row>
    <row r="7" spans="1:7" x14ac:dyDescent="0.25">
      <c r="A7" s="86"/>
      <c r="B7" s="8" t="s">
        <v>16</v>
      </c>
      <c r="C7" s="8" t="s">
        <v>17</v>
      </c>
      <c r="D7" s="33"/>
      <c r="E7" s="33"/>
      <c r="F7" s="34"/>
      <c r="G7" s="35"/>
    </row>
    <row r="8" spans="1:7" x14ac:dyDescent="0.25">
      <c r="A8" s="86"/>
      <c r="B8" s="8" t="s">
        <v>18</v>
      </c>
      <c r="C8" s="8" t="s">
        <v>19</v>
      </c>
      <c r="D8" s="33"/>
      <c r="E8" s="33"/>
      <c r="F8" s="34"/>
      <c r="G8" s="35"/>
    </row>
    <row r="9" spans="1:7" x14ac:dyDescent="0.25">
      <c r="A9" s="86"/>
      <c r="B9" s="8" t="s">
        <v>20</v>
      </c>
      <c r="C9" s="8" t="s">
        <v>21</v>
      </c>
      <c r="D9" s="33"/>
      <c r="E9" s="33"/>
      <c r="F9" s="34"/>
      <c r="G9" s="35"/>
    </row>
    <row r="10" spans="1:7" x14ac:dyDescent="0.25">
      <c r="A10" s="86"/>
      <c r="B10" s="8" t="s">
        <v>22</v>
      </c>
      <c r="C10" s="8" t="s">
        <v>23</v>
      </c>
      <c r="D10" s="33"/>
      <c r="E10" s="33"/>
      <c r="F10" s="34"/>
      <c r="G10" s="35"/>
    </row>
    <row r="11" spans="1:7" x14ac:dyDescent="0.25">
      <c r="A11" s="87"/>
      <c r="B11" s="9" t="s">
        <v>24</v>
      </c>
      <c r="C11" s="9" t="s">
        <v>25</v>
      </c>
      <c r="D11" s="36"/>
      <c r="E11" s="36"/>
      <c r="F11" s="37"/>
      <c r="G11" s="38"/>
    </row>
    <row r="12" spans="1:7" x14ac:dyDescent="0.25">
      <c r="A12" s="13" t="s">
        <v>26</v>
      </c>
      <c r="B12" s="4"/>
      <c r="C12" s="4"/>
      <c r="D12" s="4"/>
      <c r="E12" s="4"/>
      <c r="F12" s="4"/>
      <c r="G12" s="5"/>
    </row>
    <row r="13" spans="1:7" x14ac:dyDescent="0.25">
      <c r="A13" s="83" t="s">
        <v>27</v>
      </c>
      <c r="B13" s="7" t="s">
        <v>28</v>
      </c>
      <c r="C13" s="7" t="s">
        <v>29</v>
      </c>
      <c r="D13" s="30"/>
      <c r="E13" s="30"/>
      <c r="F13" s="31"/>
      <c r="G13" s="32"/>
    </row>
    <row r="14" spans="1:7" x14ac:dyDescent="0.25">
      <c r="A14" s="84"/>
      <c r="B14" s="9" t="s">
        <v>30</v>
      </c>
      <c r="C14" s="8" t="s">
        <v>31</v>
      </c>
      <c r="D14" s="33"/>
      <c r="E14" s="33"/>
      <c r="F14" s="34"/>
      <c r="G14" s="35"/>
    </row>
    <row r="15" spans="1:7" x14ac:dyDescent="0.25">
      <c r="A15" s="1"/>
      <c r="C15" s="6"/>
      <c r="D15" s="6"/>
      <c r="E15" s="10" t="s">
        <v>32</v>
      </c>
      <c r="F15" s="39">
        <f>SUM(F4:F14)</f>
        <v>0</v>
      </c>
      <c r="G15" s="40">
        <f>SUM(G4:G14)</f>
        <v>0</v>
      </c>
    </row>
    <row r="16" spans="1:7" x14ac:dyDescent="0.25">
      <c r="A16" s="1"/>
      <c r="E16" s="11" t="s">
        <v>33</v>
      </c>
      <c r="F16" s="41">
        <f>F15*0.2</f>
        <v>0</v>
      </c>
      <c r="G16" s="42">
        <f>G15*0.2</f>
        <v>0</v>
      </c>
    </row>
    <row r="17" spans="1:7" ht="15.75" thickBot="1" x14ac:dyDescent="0.3">
      <c r="A17" s="2"/>
      <c r="B17" s="3"/>
      <c r="C17" s="3"/>
      <c r="D17" s="3"/>
      <c r="E17" s="12" t="s">
        <v>34</v>
      </c>
      <c r="F17" s="43">
        <f>F15*1.2</f>
        <v>0</v>
      </c>
      <c r="G17" s="44">
        <f>G15*1.2</f>
        <v>0</v>
      </c>
    </row>
  </sheetData>
  <mergeCells count="3">
    <mergeCell ref="A1:G1"/>
    <mergeCell ref="A13:A14"/>
    <mergeCell ref="A4:A11"/>
  </mergeCells>
  <phoneticPr fontId="4" type="noConversion"/>
  <pageMargins left="0.74803149606299213" right="0.74803149606299213" top="0.98425196850393704" bottom="0.98425196850393704" header="0.51181102362204722" footer="0.51181102362204722"/>
  <pageSetup paperSize="8" scale="60" orientation="portrait" r:id="rId1"/>
  <headerFooter>
    <oddHeader>&amp;L
LOT 3 - Site de Castelnaudary&amp;C202500FCS094
Nettoyage des locaux et des vitres des sites de l'ENAC&amp;R&amp;G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7"/>
  <sheetViews>
    <sheetView zoomScaleNormal="100" workbookViewId="0">
      <selection activeCell="A5" sqref="A5:A6"/>
    </sheetView>
  </sheetViews>
  <sheetFormatPr baseColWidth="10" defaultColWidth="5.7109375" defaultRowHeight="15" x14ac:dyDescent="0.25"/>
  <cols>
    <col min="1" max="1" width="58.5703125" customWidth="1"/>
    <col min="2" max="2" width="32.28515625" customWidth="1"/>
    <col min="3" max="3" width="12" customWidth="1"/>
    <col min="4" max="4" width="17.5703125" customWidth="1"/>
    <col min="5" max="5" width="11.5703125" customWidth="1"/>
    <col min="6" max="6" width="17.85546875" customWidth="1"/>
  </cols>
  <sheetData>
    <row r="1" spans="1:6" ht="19.5" thickBot="1" x14ac:dyDescent="0.35">
      <c r="A1" s="81" t="s">
        <v>35</v>
      </c>
      <c r="B1" s="81"/>
      <c r="C1" s="82"/>
      <c r="D1" s="82"/>
      <c r="E1" s="82"/>
      <c r="F1" s="82"/>
    </row>
    <row r="2" spans="1:6" x14ac:dyDescent="0.25">
      <c r="A2" s="97" t="s">
        <v>36</v>
      </c>
      <c r="B2" s="98"/>
      <c r="C2" s="19" t="s">
        <v>37</v>
      </c>
      <c r="D2" s="15" t="s">
        <v>38</v>
      </c>
      <c r="E2" s="15" t="s">
        <v>39</v>
      </c>
      <c r="F2" s="24" t="s">
        <v>40</v>
      </c>
    </row>
    <row r="3" spans="1:6" x14ac:dyDescent="0.25">
      <c r="A3" s="91" t="s">
        <v>41</v>
      </c>
      <c r="B3" s="92"/>
      <c r="C3" s="20" t="s">
        <v>61</v>
      </c>
      <c r="D3" s="31"/>
      <c r="E3" s="47">
        <f>D3*0.2</f>
        <v>0</v>
      </c>
      <c r="F3" s="40">
        <f>E3+D3</f>
        <v>0</v>
      </c>
    </row>
    <row r="4" spans="1:6" s="69" customFormat="1" ht="15" customHeight="1" x14ac:dyDescent="0.25">
      <c r="A4" s="75" t="s">
        <v>63</v>
      </c>
      <c r="B4" s="76" t="s">
        <v>64</v>
      </c>
      <c r="C4" s="77" t="s">
        <v>42</v>
      </c>
      <c r="D4" s="78"/>
      <c r="E4" s="79">
        <f>D4*0.2</f>
        <v>0</v>
      </c>
      <c r="F4" s="80">
        <f>D4+E4</f>
        <v>0</v>
      </c>
    </row>
    <row r="5" spans="1:6" s="69" customFormat="1" x14ac:dyDescent="0.25">
      <c r="A5" s="102" t="s">
        <v>67</v>
      </c>
      <c r="B5" s="73" t="s">
        <v>65</v>
      </c>
      <c r="C5" s="74" t="s">
        <v>42</v>
      </c>
      <c r="D5" s="45"/>
      <c r="E5" s="51">
        <f t="shared" ref="E5:E9" si="0">D5*0.2</f>
        <v>0</v>
      </c>
      <c r="F5" s="52">
        <f t="shared" ref="F5:F6" si="1">D5+E5</f>
        <v>0</v>
      </c>
    </row>
    <row r="6" spans="1:6" s="69" customFormat="1" x14ac:dyDescent="0.25">
      <c r="A6" s="103"/>
      <c r="B6" s="72" t="s">
        <v>66</v>
      </c>
      <c r="C6" s="59" t="s">
        <v>42</v>
      </c>
      <c r="D6" s="37"/>
      <c r="E6" s="49">
        <f t="shared" si="0"/>
        <v>0</v>
      </c>
      <c r="F6" s="50">
        <f t="shared" si="1"/>
        <v>0</v>
      </c>
    </row>
    <row r="7" spans="1:6" s="69" customFormat="1" x14ac:dyDescent="0.25">
      <c r="A7" s="99" t="s">
        <v>68</v>
      </c>
      <c r="B7" s="70" t="s">
        <v>64</v>
      </c>
      <c r="C7" s="56" t="s">
        <v>42</v>
      </c>
      <c r="D7" s="31"/>
      <c r="E7" s="47">
        <f>D7*0.2</f>
        <v>0</v>
      </c>
      <c r="F7" s="40">
        <f>D7+E7</f>
        <v>0</v>
      </c>
    </row>
    <row r="8" spans="1:6" s="69" customFormat="1" x14ac:dyDescent="0.25">
      <c r="A8" s="100"/>
      <c r="B8" s="26" t="s">
        <v>65</v>
      </c>
      <c r="C8" s="71" t="s">
        <v>42</v>
      </c>
      <c r="D8" s="34"/>
      <c r="E8" s="48">
        <f t="shared" si="0"/>
        <v>0</v>
      </c>
      <c r="F8" s="42">
        <f t="shared" ref="F8:F9" si="2">D8+E8</f>
        <v>0</v>
      </c>
    </row>
    <row r="9" spans="1:6" s="69" customFormat="1" x14ac:dyDescent="0.25">
      <c r="A9" s="101"/>
      <c r="B9" s="72" t="s">
        <v>66</v>
      </c>
      <c r="C9" s="59" t="s">
        <v>42</v>
      </c>
      <c r="D9" s="37"/>
      <c r="E9" s="49">
        <f t="shared" si="0"/>
        <v>0</v>
      </c>
      <c r="F9" s="50">
        <f t="shared" si="2"/>
        <v>0</v>
      </c>
    </row>
    <row r="10" spans="1:6" x14ac:dyDescent="0.25">
      <c r="A10" s="93" t="s">
        <v>43</v>
      </c>
      <c r="B10" s="94"/>
      <c r="C10" s="21" t="s">
        <v>44</v>
      </c>
      <c r="D10" s="34"/>
      <c r="E10" s="48">
        <f t="shared" ref="E10:E17" si="3">D10*0.2</f>
        <v>0</v>
      </c>
      <c r="F10" s="42">
        <f t="shared" ref="F10:F17" si="4">E10+D10</f>
        <v>0</v>
      </c>
    </row>
    <row r="11" spans="1:6" x14ac:dyDescent="0.25">
      <c r="A11" s="93" t="s">
        <v>45</v>
      </c>
      <c r="B11" s="94"/>
      <c r="C11" s="21" t="s">
        <v>44</v>
      </c>
      <c r="D11" s="34"/>
      <c r="E11" s="48">
        <f t="shared" si="3"/>
        <v>0</v>
      </c>
      <c r="F11" s="42">
        <f t="shared" si="4"/>
        <v>0</v>
      </c>
    </row>
    <row r="12" spans="1:6" x14ac:dyDescent="0.25">
      <c r="A12" s="93" t="s">
        <v>46</v>
      </c>
      <c r="B12" s="94"/>
      <c r="C12" s="21" t="s">
        <v>61</v>
      </c>
      <c r="D12" s="34"/>
      <c r="E12" s="48">
        <f t="shared" si="3"/>
        <v>0</v>
      </c>
      <c r="F12" s="42">
        <f t="shared" si="4"/>
        <v>0</v>
      </c>
    </row>
    <row r="13" spans="1:6" x14ac:dyDescent="0.25">
      <c r="A13" s="95" t="s">
        <v>47</v>
      </c>
      <c r="B13" s="96"/>
      <c r="C13" s="22" t="s">
        <v>61</v>
      </c>
      <c r="D13" s="37"/>
      <c r="E13" s="49">
        <f t="shared" si="3"/>
        <v>0</v>
      </c>
      <c r="F13" s="50">
        <f t="shared" si="4"/>
        <v>0</v>
      </c>
    </row>
    <row r="14" spans="1:6" x14ac:dyDescent="0.25">
      <c r="A14" s="88" t="s">
        <v>54</v>
      </c>
      <c r="B14" s="25" t="s">
        <v>48</v>
      </c>
      <c r="C14" s="20" t="s">
        <v>49</v>
      </c>
      <c r="D14" s="45"/>
      <c r="E14" s="51">
        <f t="shared" si="3"/>
        <v>0</v>
      </c>
      <c r="F14" s="52">
        <f t="shared" si="4"/>
        <v>0</v>
      </c>
    </row>
    <row r="15" spans="1:6" x14ac:dyDescent="0.25">
      <c r="A15" s="89"/>
      <c r="B15" s="26" t="s">
        <v>50</v>
      </c>
      <c r="C15" s="21" t="s">
        <v>49</v>
      </c>
      <c r="D15" s="34"/>
      <c r="E15" s="48">
        <f t="shared" si="3"/>
        <v>0</v>
      </c>
      <c r="F15" s="42">
        <f t="shared" si="4"/>
        <v>0</v>
      </c>
    </row>
    <row r="16" spans="1:6" x14ac:dyDescent="0.25">
      <c r="A16" s="89"/>
      <c r="B16" s="26" t="s">
        <v>51</v>
      </c>
      <c r="C16" s="21" t="s">
        <v>52</v>
      </c>
      <c r="D16" s="34"/>
      <c r="E16" s="48">
        <f t="shared" si="3"/>
        <v>0</v>
      </c>
      <c r="F16" s="42">
        <f t="shared" si="4"/>
        <v>0</v>
      </c>
    </row>
    <row r="17" spans="1:6" ht="15.75" thickBot="1" x14ac:dyDescent="0.3">
      <c r="A17" s="90"/>
      <c r="B17" s="27" t="s">
        <v>53</v>
      </c>
      <c r="C17" s="23" t="s">
        <v>52</v>
      </c>
      <c r="D17" s="46"/>
      <c r="E17" s="53">
        <f t="shared" si="3"/>
        <v>0</v>
      </c>
      <c r="F17" s="44">
        <f t="shared" si="4"/>
        <v>0</v>
      </c>
    </row>
  </sheetData>
  <mergeCells count="10">
    <mergeCell ref="A1:F1"/>
    <mergeCell ref="A14:A17"/>
    <mergeCell ref="A3:B3"/>
    <mergeCell ref="A10:B10"/>
    <mergeCell ref="A11:B11"/>
    <mergeCell ref="A12:B12"/>
    <mergeCell ref="A13:B13"/>
    <mergeCell ref="A2:B2"/>
    <mergeCell ref="A7:A9"/>
    <mergeCell ref="A5:A6"/>
  </mergeCells>
  <pageMargins left="0.74803149606299213" right="0.74803149606299213" top="0.98425196850393704" bottom="0.98425196850393704" header="0.51181102362204722" footer="0.51181102362204722"/>
  <pageSetup paperSize="8" scale="87" orientation="portrait" r:id="rId1"/>
  <headerFooter>
    <oddHeader>&amp;L
LOT 3 - Site de Castelnaudary&amp;C202500FCS094
Nettoyage des locaux et des vitres des sites de l'ENAC&amp;R&amp;G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8B185-0FCC-4876-B343-49048D9B173A}">
  <sheetPr>
    <pageSetUpPr fitToPage="1"/>
  </sheetPr>
  <dimension ref="A1:E13"/>
  <sheetViews>
    <sheetView tabSelected="1" zoomScaleNormal="100" workbookViewId="0">
      <selection activeCell="A11" sqref="A11"/>
    </sheetView>
  </sheetViews>
  <sheetFormatPr baseColWidth="10" defaultColWidth="9.140625" defaultRowHeight="15" x14ac:dyDescent="0.25"/>
  <cols>
    <col min="1" max="1" width="62.7109375" customWidth="1"/>
    <col min="2" max="3" width="11.140625" customWidth="1"/>
    <col min="4" max="5" width="18.85546875" customWidth="1"/>
  </cols>
  <sheetData>
    <row r="1" spans="1:5" ht="19.5" thickBot="1" x14ac:dyDescent="0.35">
      <c r="A1" s="104" t="s">
        <v>55</v>
      </c>
      <c r="B1" s="104"/>
      <c r="C1" s="105"/>
      <c r="D1" s="105"/>
      <c r="E1" s="105"/>
    </row>
    <row r="2" spans="1:5" x14ac:dyDescent="0.25">
      <c r="A2" s="54" t="s">
        <v>56</v>
      </c>
      <c r="B2" s="29" t="s">
        <v>57</v>
      </c>
      <c r="C2" s="19" t="s">
        <v>37</v>
      </c>
      <c r="D2" s="55" t="s">
        <v>38</v>
      </c>
      <c r="E2" s="24" t="s">
        <v>58</v>
      </c>
    </row>
    <row r="3" spans="1:5" ht="30" x14ac:dyDescent="0.25">
      <c r="A3" s="67" t="s">
        <v>62</v>
      </c>
      <c r="B3" s="106">
        <v>95</v>
      </c>
      <c r="C3" s="20" t="s">
        <v>61</v>
      </c>
      <c r="D3" s="57"/>
      <c r="E3" s="58">
        <f>D3*B3</f>
        <v>0</v>
      </c>
    </row>
    <row r="4" spans="1:5" ht="15.75" thickBot="1" x14ac:dyDescent="0.3">
      <c r="A4" s="28" t="s">
        <v>60</v>
      </c>
      <c r="B4" s="59">
        <v>92</v>
      </c>
      <c r="C4" s="22" t="s">
        <v>61</v>
      </c>
      <c r="D4" s="60"/>
      <c r="E4" s="44">
        <f t="shared" ref="E4" si="0">D4*B4</f>
        <v>0</v>
      </c>
    </row>
    <row r="5" spans="1:5" x14ac:dyDescent="0.25">
      <c r="D5" s="61" t="s">
        <v>59</v>
      </c>
      <c r="E5" s="62">
        <f>SUM(E3:E4)</f>
        <v>0</v>
      </c>
    </row>
    <row r="6" spans="1:5" x14ac:dyDescent="0.25">
      <c r="D6" s="63" t="s">
        <v>33</v>
      </c>
      <c r="E6" s="42">
        <f>E5*0.2</f>
        <v>0</v>
      </c>
    </row>
    <row r="7" spans="1:5" ht="15.75" thickBot="1" x14ac:dyDescent="0.3">
      <c r="D7" s="64" t="s">
        <v>34</v>
      </c>
      <c r="E7" s="44">
        <f>SUM(E5:E6)</f>
        <v>0</v>
      </c>
    </row>
    <row r="8" spans="1:5" x14ac:dyDescent="0.25">
      <c r="A8" s="68"/>
    </row>
    <row r="11" spans="1:5" x14ac:dyDescent="0.25">
      <c r="A11" s="65"/>
    </row>
    <row r="12" spans="1:5" x14ac:dyDescent="0.25">
      <c r="A12" s="66"/>
    </row>
    <row r="13" spans="1:5" x14ac:dyDescent="0.25">
      <c r="A13" s="66"/>
    </row>
  </sheetData>
  <mergeCells count="1">
    <mergeCell ref="A1:E1"/>
  </mergeCells>
  <pageMargins left="0.74803149606299213" right="0.74803149606299213" top="0.98425196850393704" bottom="0.98425196850393704" header="0.51181102362204722" footer="0.51181102362204722"/>
  <pageSetup paperSize="8" orientation="portrait" r:id="rId1"/>
  <headerFooter>
    <oddHeader>&amp;L
LOT 3 - Site de Castelnaudary&amp;C202600FCS007
Nettoyage des locaux et des vitres des sites de l'ENAC&amp;R&amp;G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0025D452615746B9C5486AEF6CB4B0" ma:contentTypeVersion="18" ma:contentTypeDescription="Crée un document." ma:contentTypeScope="" ma:versionID="3aa6b3b22044dc1b9c4d8786ee79a113">
  <xsd:schema xmlns:xsd="http://www.w3.org/2001/XMLSchema" xmlns:xs="http://www.w3.org/2001/XMLSchema" xmlns:p="http://schemas.microsoft.com/office/2006/metadata/properties" xmlns:ns2="b53bd5b6-377f-4c63-9b2c-5d15d8c1ac61" xmlns:ns3="e45bd863-e054-4439-b7fa-2e4eecb0cd88" targetNamespace="http://schemas.microsoft.com/office/2006/metadata/properties" ma:root="true" ma:fieldsID="774032536beeb0f66a2a04b4126b812e" ns2:_="" ns3:_="">
    <xsd:import namespace="b53bd5b6-377f-4c63-9b2c-5d15d8c1ac61"/>
    <xsd:import namespace="e45bd863-e054-4439-b7fa-2e4eecb0cd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Validation" minOccurs="0"/>
                <xsd:element ref="ns2:Auteur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3bd5b6-377f-4c63-9b2c-5d15d8c1ac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Validation" ma:index="10" nillable="true" ma:displayName="Validation" ma:format="Dropdown" ma:internalName="Valida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Validé par chef IL (ou chef GAF)"/>
                    <xsd:enumeration value="Validé par Resp. Achat"/>
                  </xsd:restriction>
                </xsd:simpleType>
              </xsd:element>
            </xsd:sequence>
          </xsd:extension>
        </xsd:complexContent>
      </xsd:complexType>
    </xsd:element>
    <xsd:element name="Auteur" ma:index="11" nillable="true" ma:displayName="Auteur" ma:format="Dropdown" ma:list="UserInfo" ma:SharePointGroup="0" ma:internalName="Auteu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be024dd-8e83-425a-bcd7-b61054f413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5bd863-e054-4439-b7fa-2e4eecb0cd8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07ebe86-23af-48f1-b0d5-d7170d131000}" ma:internalName="TaxCatchAll" ma:showField="CatchAllData" ma:web="e45bd863-e054-4439-b7fa-2e4eecb0cd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45bd863-e054-4439-b7fa-2e4eecb0cd88" xsi:nil="true"/>
    <lcf76f155ced4ddcb4097134ff3c332f xmlns="b53bd5b6-377f-4c63-9b2c-5d15d8c1ac61">
      <Terms xmlns="http://schemas.microsoft.com/office/infopath/2007/PartnerControls"/>
    </lcf76f155ced4ddcb4097134ff3c332f>
    <Validation xmlns="b53bd5b6-377f-4c63-9b2c-5d15d8c1ac61" xsi:nil="true"/>
    <Auteur xmlns="b53bd5b6-377f-4c63-9b2c-5d15d8c1ac61">
      <UserInfo>
        <DisplayName/>
        <AccountId xsi:nil="true"/>
        <AccountType/>
      </UserInfo>
    </Auteur>
  </documentManagement>
</p:properties>
</file>

<file path=customXml/itemProps1.xml><?xml version="1.0" encoding="utf-8"?>
<ds:datastoreItem xmlns:ds="http://schemas.openxmlformats.org/officeDocument/2006/customXml" ds:itemID="{E3FAC084-0129-4F22-8876-62B6EB27C7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3bd5b6-377f-4c63-9b2c-5d15d8c1ac61"/>
    <ds:schemaRef ds:uri="e45bd863-e054-4439-b7fa-2e4eecb0cd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95AAF1B-21F9-4101-B4E2-FDA4C99FA0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59E6B79-D1B4-4C76-AA04-94A322027694}">
  <ds:schemaRefs>
    <ds:schemaRef ds:uri="http://schemas.microsoft.com/office/2006/metadata/properties"/>
    <ds:schemaRef ds:uri="http://schemas.microsoft.com/office/infopath/2007/PartnerControls"/>
    <ds:schemaRef ds:uri="e45bd863-e054-4439-b7fa-2e4eecb0cd88"/>
    <ds:schemaRef ds:uri="b53bd5b6-377f-4c63-9b2c-5d15d8c1ac6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</vt:lpstr>
      <vt:lpstr>BPU</vt:lpstr>
      <vt:lpstr>Commande-type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cp:keywords/>
  <dc:description/>
  <cp:lastModifiedBy>Clara MARTIN-BOUTAULT</cp:lastModifiedBy>
  <cp:revision/>
  <dcterms:created xsi:type="dcterms:W3CDTF">2026-01-12T09:23:55Z</dcterms:created>
  <dcterms:modified xsi:type="dcterms:W3CDTF">2026-01-27T13:48:00Z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0x010100AA0025D452615746B9C5486AEF6CB4B0</vt:lpwstr>
  </property>
  <property fmtid="{D5CDD505-2E9C-101B-9397-08002B2CF9AE}" pid="3" name="MediaServiceImageTags">
    <vt:lpwstr/>
  </property>
</Properties>
</file>